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amacho\Desktop\DALIA\ANALISTA DE PROCESOS Y PROYECTOS\FORMATOS REPORTADOS A TRANSPARENCIA\Contabilidad\2019\TRIMESTRES\ART. 70 LGT\CPCA\"/>
    </mc:Choice>
  </mc:AlternateContent>
  <bookViews>
    <workbookView xWindow="270" yWindow="570" windowWidth="18615" windowHeight="6600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E52" i="2" l="1"/>
  <c r="F52" i="2"/>
  <c r="G52" i="2"/>
  <c r="H52" i="2"/>
  <c r="I52" i="2"/>
  <c r="D52" i="2"/>
  <c r="E42" i="2"/>
  <c r="F42" i="2"/>
  <c r="F57" i="2" s="1"/>
  <c r="G42" i="2"/>
  <c r="H42" i="2"/>
  <c r="I42" i="2"/>
  <c r="D42" i="2"/>
  <c r="E32" i="2"/>
  <c r="F32" i="2"/>
  <c r="G32" i="2"/>
  <c r="H32" i="2"/>
  <c r="I32" i="2"/>
  <c r="D32" i="2"/>
  <c r="E22" i="2"/>
  <c r="F22" i="2"/>
  <c r="G22" i="2"/>
  <c r="H22" i="2"/>
  <c r="I22" i="2"/>
  <c r="D22" i="2"/>
  <c r="E12" i="2"/>
  <c r="F12" i="2"/>
  <c r="G12" i="2"/>
  <c r="H12" i="2"/>
  <c r="I12" i="2"/>
  <c r="D12" i="2"/>
  <c r="I5" i="2"/>
  <c r="I6" i="2"/>
  <c r="I7" i="2"/>
  <c r="I8" i="2"/>
  <c r="I9" i="2"/>
  <c r="I10" i="2"/>
  <c r="I11" i="2"/>
  <c r="H4" i="2"/>
  <c r="G4" i="2"/>
  <c r="E4" i="2"/>
  <c r="D4" i="2"/>
  <c r="F4" i="2" l="1"/>
  <c r="I4" i="2" s="1"/>
  <c r="I56" i="2" s="1"/>
  <c r="G57" i="2"/>
  <c r="E56" i="2"/>
  <c r="D57" i="2"/>
  <c r="H56" i="2"/>
  <c r="H57" i="2"/>
  <c r="H58" i="2" s="1"/>
  <c r="I57" i="2"/>
  <c r="I58" i="2" s="1"/>
  <c r="E57" i="2"/>
  <c r="E58" i="2" s="1"/>
  <c r="F56" i="2"/>
  <c r="F59" i="2" s="1"/>
  <c r="D56" i="2"/>
  <c r="D60" i="2" s="1"/>
  <c r="G56" i="2"/>
  <c r="G60" i="2" s="1"/>
  <c r="I60" i="2"/>
  <c r="E59" i="2" l="1"/>
  <c r="D58" i="2"/>
  <c r="I61" i="2"/>
  <c r="I59" i="2"/>
  <c r="E60" i="2"/>
  <c r="E61" i="2"/>
  <c r="H61" i="2"/>
  <c r="H59" i="2"/>
  <c r="F58" i="2"/>
  <c r="H60" i="2"/>
  <c r="D61" i="2"/>
  <c r="F60" i="2"/>
  <c r="F61" i="2"/>
  <c r="G58" i="2"/>
  <c r="G59" i="2"/>
  <c r="G61" i="2"/>
  <c r="D59" i="2"/>
</calcChain>
</file>

<file path=xl/sharedStrings.xml><?xml version="1.0" encoding="utf-8"?>
<sst xmlns="http://schemas.openxmlformats.org/spreadsheetml/2006/main" count="148" uniqueCount="111">
  <si>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</si>
  <si>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</si>
  <si>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</si>
  <si>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</si>
  <si>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</si>
  <si>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</si>
  <si>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</si>
  <si>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</si>
  <si>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</si>
  <si>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</si>
  <si>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</si>
  <si>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</si>
  <si>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</si>
  <si>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</si>
  <si>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</si>
  <si>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</si>
  <si>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</si>
  <si>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</si>
  <si>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</si>
  <si>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</si>
  <si>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</si>
  <si>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</si>
  <si>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</si>
  <si>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</si>
  <si>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</si>
  <si>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</si>
  <si>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</si>
  <si>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</si>
  <si>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</si>
  <si>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</si>
  <si>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</si>
  <si>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</si>
  <si>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</si>
  <si>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</si>
  <si>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</si>
  <si>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</si>
  <si>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</si>
  <si>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</si>
  <si>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</si>
  <si>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</si>
  <si>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</si>
  <si>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</si>
  <si>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</si>
  <si>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</si>
  <si>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</si>
  <si>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</si>
  <si>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</si>
  <si>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</si>
  <si>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</si>
  <si>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</si>
  <si>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</si>
  <si>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</si>
  <si>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</si>
  <si>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</si>
  <si>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</si>
  <si>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</si>
  <si>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</si>
  <si>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</si>
  <si>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</si>
  <si>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</si>
  <si>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</si>
  <si>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</si>
  <si>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</si>
  <si>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</si>
  <si>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</si>
  <si>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</si>
  <si>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</si>
  <si>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</si>
  <si>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</si>
  <si>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</si>
  <si>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</si>
  <si>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</si>
  <si>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</si>
  <si>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</si>
  <si>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</si>
  <si>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</si>
  <si>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</si>
  <si>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</si>
  <si>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</si>
  <si>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</si>
  <si>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</si>
  <si>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</si>
  <si>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</si>
  <si>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</si>
  <si>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</si>
  <si>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</si>
  <si>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</si>
  <si>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</si>
  <si>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1000 ,2000,3000  y 4000</t>
  </si>
  <si>
    <t>Servicios Personales, Materiales y Suministros, Servicios Generales, Transferencias, Asignaciones, Subsidios y Otras Ayudas</t>
  </si>
  <si>
    <t>5000 y 6000</t>
  </si>
  <si>
    <t>Bienes Muebles, Inmuebles e Intangibles, Inversión Pública</t>
  </si>
  <si>
    <t>1000 ,2000,3000,4000,5000 y 6000</t>
  </si>
  <si>
    <t>Servicios Personales, Materiales y Suministros, Servicios Generales, Transferencias, Asignaciones, Subsidios y Otras AyudasBienes Muebles, Inmuebles e Intangibles, Inversión Pública</t>
  </si>
  <si>
    <t>Servicios Personales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</si>
  <si>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</si>
  <si>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</si>
  <si>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</si>
  <si>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</si>
  <si>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</si>
  <si>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</si>
  <si>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</si>
  <si>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</si>
  <si>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</si>
  <si>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</si>
  <si>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</si>
  <si>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</si>
  <si>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</si>
  <si>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</si>
  <si>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Dirección de Recursos Financieros</t>
  </si>
  <si>
    <t>http://repositoriotransparencia.itson.edu.mx/pluginfile.php/692/mod_folder/content/0/Art%2070%20XXI%20c%20Informaci%C3%B3n%20Financiera%20Cuenta%20P%C3%BAblica/2019%20Cuenta%20Publica%20Contabilidad%20Armonizada.pdf?forcedownload=1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</si>
</sst>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vertical="center" wrapText="1"/>
    </xf>
    <xf numFmtId="14" fontId="0" fillId="0" borderId="0" xfId="0" applyNumberFormat="1"/>
    <xf numFmtId="4" fontId="0" fillId="0" borderId="0" xfId="0" applyNumberFormat="1"/>
    <xf numFmtId="0" fontId="4" fillId="0" borderId="0" xfId="1"/>
    <xf numFmtId="0" fontId="5" fillId="0" borderId="0" xfId="0" applyFont="1" applyFill="1" applyBorder="1" applyAlignment="1" applyProtection="1">
      <alignment horizontal="justify" wrapText="1"/>
    </xf>
    <xf numFmtId="0" fontId="5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165" fontId="3" fillId="0" borderId="0" xfId="2" applyNumberFormat="1" applyFont="1" applyBorder="1"/>
    <xf numFmtId="0" fontId="0" fillId="0" borderId="0" xfId="0" applyFont="1" applyBorder="1" applyAlignment="1" applyProtection="1">
      <alignment horizontal="justify" vertical="top" wrapText="1"/>
    </xf>
    <xf numFmtId="14" fontId="5" fillId="0" borderId="0" xfId="0" applyNumberFormat="1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transparencia.itson.edu.mx/pluginfile.php/692/mod_folder/content/0/Art%2070%20XXI%20c%20Informaci%C3%B3n%20Financiera%20Cuenta%20P%C3%BAblica/2019%20Cuenta%20Publica%20Contabilidad%20Armonizada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G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5">
        <v>43466</v>
      </c>
      <c r="C8" s="5">
        <v>43830</v>
      </c>
      <c r="D8">
        <v>1</v>
      </c>
      <c r="E8" s="7" t="s">
        <v>110</v>
      </c>
      <c r="F8" t="s">
        <v>109</v>
      </c>
      <c r="G8" s="17">
        <v>43936</v>
      </c>
      <c r="H8" s="17">
        <v>44036</v>
      </c>
    </row>
    <row r="9" spans="1:9" x14ac:dyDescent="0.25">
      <c r="A9">
        <v>2019</v>
      </c>
      <c r="B9" s="5">
        <v>43466</v>
      </c>
      <c r="C9" s="5">
        <v>43830</v>
      </c>
      <c r="D9">
        <v>2</v>
      </c>
      <c r="E9" s="7" t="s">
        <v>110</v>
      </c>
      <c r="F9" t="s">
        <v>109</v>
      </c>
      <c r="G9" s="17">
        <v>43936</v>
      </c>
      <c r="H9" s="17">
        <v>44036</v>
      </c>
    </row>
    <row r="10" spans="1:9" x14ac:dyDescent="0.25">
      <c r="A10">
        <v>2019</v>
      </c>
      <c r="B10" s="5">
        <v>43466</v>
      </c>
      <c r="C10" s="5">
        <v>43830</v>
      </c>
      <c r="D10">
        <v>3</v>
      </c>
      <c r="E10" s="7" t="s">
        <v>110</v>
      </c>
      <c r="F10" t="s">
        <v>109</v>
      </c>
      <c r="G10" s="17">
        <v>43936</v>
      </c>
      <c r="H10" s="17">
        <v>44036</v>
      </c>
    </row>
    <row r="11" spans="1:9" x14ac:dyDescent="0.25">
      <c r="A11">
        <v>2019</v>
      </c>
      <c r="B11" s="5">
        <v>43466</v>
      </c>
      <c r="C11" s="5">
        <v>43830</v>
      </c>
      <c r="D11">
        <v>4</v>
      </c>
      <c r="E11" s="7" t="s">
        <v>110</v>
      </c>
      <c r="F11" t="s">
        <v>109</v>
      </c>
      <c r="G11" s="17">
        <v>43936</v>
      </c>
      <c r="H11" s="17">
        <v>44036</v>
      </c>
    </row>
    <row r="12" spans="1:9" x14ac:dyDescent="0.25">
      <c r="A12">
        <v>2019</v>
      </c>
      <c r="B12" s="5">
        <v>43466</v>
      </c>
      <c r="C12" s="5">
        <v>43830</v>
      </c>
      <c r="D12">
        <v>5</v>
      </c>
      <c r="E12" s="7" t="s">
        <v>110</v>
      </c>
      <c r="F12" t="s">
        <v>109</v>
      </c>
      <c r="G12" s="17">
        <v>43936</v>
      </c>
      <c r="H12" s="17">
        <v>44036</v>
      </c>
    </row>
    <row r="13" spans="1:9" x14ac:dyDescent="0.25">
      <c r="A13">
        <v>2019</v>
      </c>
      <c r="B13" s="5">
        <v>43466</v>
      </c>
      <c r="C13" s="5">
        <v>43830</v>
      </c>
      <c r="D13">
        <v>6</v>
      </c>
      <c r="E13" s="7" t="s">
        <v>110</v>
      </c>
      <c r="F13" t="s">
        <v>109</v>
      </c>
      <c r="G13" s="17">
        <v>43936</v>
      </c>
      <c r="H13" s="17">
        <v>44036</v>
      </c>
    </row>
    <row r="14" spans="1:9" x14ac:dyDescent="0.25">
      <c r="A14">
        <v>2019</v>
      </c>
      <c r="B14" s="5">
        <v>43466</v>
      </c>
      <c r="C14" s="5">
        <v>43830</v>
      </c>
      <c r="D14">
        <v>7</v>
      </c>
      <c r="E14" s="7" t="s">
        <v>110</v>
      </c>
      <c r="F14" t="s">
        <v>109</v>
      </c>
      <c r="G14" s="17">
        <v>43936</v>
      </c>
      <c r="H14" s="17">
        <v>44036</v>
      </c>
    </row>
    <row r="15" spans="1:9" x14ac:dyDescent="0.25">
      <c r="A15">
        <v>2019</v>
      </c>
      <c r="B15" s="5">
        <v>43466</v>
      </c>
      <c r="C15" s="5">
        <v>43830</v>
      </c>
      <c r="D15">
        <v>8</v>
      </c>
      <c r="E15" s="7" t="s">
        <v>110</v>
      </c>
      <c r="F15" t="s">
        <v>109</v>
      </c>
      <c r="G15" s="17">
        <v>43936</v>
      </c>
      <c r="H15" s="17">
        <v>44036</v>
      </c>
    </row>
    <row r="16" spans="1:9" x14ac:dyDescent="0.25">
      <c r="A16">
        <v>2019</v>
      </c>
      <c r="B16" s="5">
        <v>43466</v>
      </c>
      <c r="C16" s="5">
        <v>43830</v>
      </c>
      <c r="D16">
        <v>9</v>
      </c>
      <c r="E16" s="7" t="s">
        <v>110</v>
      </c>
      <c r="F16" t="s">
        <v>109</v>
      </c>
      <c r="G16" s="17">
        <v>43936</v>
      </c>
      <c r="H16" s="17">
        <v>44036</v>
      </c>
    </row>
    <row r="17" spans="1:8" x14ac:dyDescent="0.25">
      <c r="A17">
        <v>2019</v>
      </c>
      <c r="B17" s="5">
        <v>43466</v>
      </c>
      <c r="C17" s="5">
        <v>43830</v>
      </c>
      <c r="D17">
        <v>10</v>
      </c>
      <c r="E17" s="7" t="s">
        <v>110</v>
      </c>
      <c r="F17" t="s">
        <v>109</v>
      </c>
      <c r="G17" s="17">
        <v>43936</v>
      </c>
      <c r="H17" s="17">
        <v>44036</v>
      </c>
    </row>
    <row r="18" spans="1:8" x14ac:dyDescent="0.25">
      <c r="A18">
        <v>2019</v>
      </c>
      <c r="B18" s="5">
        <v>43466</v>
      </c>
      <c r="C18" s="5">
        <v>43830</v>
      </c>
      <c r="D18">
        <v>11</v>
      </c>
      <c r="E18" s="7" t="s">
        <v>110</v>
      </c>
      <c r="F18" t="s">
        <v>109</v>
      </c>
      <c r="G18" s="17">
        <v>43936</v>
      </c>
      <c r="H18" s="17">
        <v>44036</v>
      </c>
    </row>
    <row r="19" spans="1:8" x14ac:dyDescent="0.25">
      <c r="A19">
        <v>2019</v>
      </c>
      <c r="B19" s="5">
        <v>43466</v>
      </c>
      <c r="C19" s="5">
        <v>43830</v>
      </c>
      <c r="D19">
        <v>12</v>
      </c>
      <c r="E19" s="7" t="s">
        <v>110</v>
      </c>
      <c r="F19" t="s">
        <v>109</v>
      </c>
      <c r="G19" s="17">
        <v>43936</v>
      </c>
      <c r="H19" s="17">
        <v>44036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A56" zoomScale="75" zoomScaleNormal="75" workbookViewId="0">
      <selection activeCell="B61" sqref="B6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79.5703125" customWidth="1"/>
    <col min="4" max="4" width="25.140625" customWidth="1"/>
    <col min="5" max="5" width="18.7109375" customWidth="1"/>
    <col min="6" max="6" width="19.140625" customWidth="1"/>
    <col min="7" max="7" width="19.42578125" customWidth="1"/>
    <col min="8" max="8" width="18.42578125" customWidth="1"/>
    <col min="9" max="9" width="20.140625" customWidth="1"/>
    <col min="11" max="11" width="17.28515625" bestFit="1" customWidth="1"/>
    <col min="12" max="18" width="18.42578125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ht="20.25" customHeight="1" x14ac:dyDescent="0.25">
      <c r="A4" s="13">
        <v>1</v>
      </c>
      <c r="B4" s="14">
        <v>1000</v>
      </c>
      <c r="C4" s="14" t="s">
        <v>94</v>
      </c>
      <c r="D4" s="15">
        <f>D5+D6+D7+D8+D9+D10+D11</f>
        <v>961672527</v>
      </c>
      <c r="E4" s="15">
        <f>E5+E6+E7+E8+E9+E10+E11</f>
        <v>-33978238.979999997</v>
      </c>
      <c r="F4" s="15">
        <f>D4+E4</f>
        <v>927694288.01999998</v>
      </c>
      <c r="G4" s="15">
        <f>SUM(G5:G11)</f>
        <v>917607686.46999979</v>
      </c>
      <c r="H4" s="15">
        <f>SUM(H5:H11)</f>
        <v>917607686.46999979</v>
      </c>
      <c r="I4" s="15">
        <f>F4-G4</f>
        <v>10086601.550000191</v>
      </c>
      <c r="K4" s="6"/>
    </row>
    <row r="5" spans="1:11" x14ac:dyDescent="0.25">
      <c r="A5" s="13">
        <v>1</v>
      </c>
      <c r="B5" s="14">
        <v>1000</v>
      </c>
      <c r="C5" s="14" t="s">
        <v>51</v>
      </c>
      <c r="D5" s="15">
        <v>189210297</v>
      </c>
      <c r="E5" s="15">
        <v>-14024265.85</v>
      </c>
      <c r="F5" s="15">
        <v>175186031.15000001</v>
      </c>
      <c r="G5" s="15">
        <v>175035411.55000001</v>
      </c>
      <c r="H5" s="15">
        <v>175035411.55000001</v>
      </c>
      <c r="I5" s="15">
        <f t="shared" ref="I5:I11" si="0">F5-G5</f>
        <v>150619.59999999404</v>
      </c>
      <c r="K5" s="6"/>
    </row>
    <row r="6" spans="1:11" x14ac:dyDescent="0.25">
      <c r="A6" s="13">
        <v>1</v>
      </c>
      <c r="B6" s="14">
        <v>1000</v>
      </c>
      <c r="C6" s="14" t="s">
        <v>52</v>
      </c>
      <c r="D6" s="15">
        <v>204461929</v>
      </c>
      <c r="E6" s="15">
        <v>-11388803.699999999</v>
      </c>
      <c r="F6" s="15">
        <v>193073125.30000001</v>
      </c>
      <c r="G6" s="15">
        <v>189748007.22999999</v>
      </c>
      <c r="H6" s="15">
        <v>189748007.22999999</v>
      </c>
      <c r="I6" s="15">
        <f t="shared" si="0"/>
        <v>3325118.0700000226</v>
      </c>
      <c r="K6" s="6"/>
    </row>
    <row r="7" spans="1:11" x14ac:dyDescent="0.25">
      <c r="A7" s="13">
        <v>1</v>
      </c>
      <c r="B7" s="14">
        <v>1000</v>
      </c>
      <c r="C7" s="14" t="s">
        <v>53</v>
      </c>
      <c r="D7" s="15">
        <v>257632428</v>
      </c>
      <c r="E7" s="15">
        <v>-4590578.96</v>
      </c>
      <c r="F7" s="15">
        <v>253041849.03999999</v>
      </c>
      <c r="G7" s="15">
        <v>251781212.06999999</v>
      </c>
      <c r="H7" s="15">
        <v>251781212.06999999</v>
      </c>
      <c r="I7" s="15">
        <f t="shared" si="0"/>
        <v>1260636.9699999988</v>
      </c>
      <c r="K7" s="6"/>
    </row>
    <row r="8" spans="1:11" x14ac:dyDescent="0.25">
      <c r="A8" s="13">
        <v>1</v>
      </c>
      <c r="B8" s="14">
        <v>1000</v>
      </c>
      <c r="C8" s="14" t="s">
        <v>54</v>
      </c>
      <c r="D8" s="15">
        <v>162041933.13</v>
      </c>
      <c r="E8" s="15">
        <v>-9068351.7899999991</v>
      </c>
      <c r="F8" s="15">
        <v>152973581.34</v>
      </c>
      <c r="G8" s="15">
        <v>150513260.15000001</v>
      </c>
      <c r="H8" s="15">
        <v>150513260.15000001</v>
      </c>
      <c r="I8" s="15">
        <f t="shared" si="0"/>
        <v>2460321.1899999976</v>
      </c>
      <c r="K8" s="6"/>
    </row>
    <row r="9" spans="1:11" x14ac:dyDescent="0.25">
      <c r="A9" s="13">
        <v>1</v>
      </c>
      <c r="B9" s="14">
        <v>1000</v>
      </c>
      <c r="C9" s="14" t="s">
        <v>55</v>
      </c>
      <c r="D9" s="15">
        <v>117927221.2</v>
      </c>
      <c r="E9" s="15">
        <v>-2948886.96</v>
      </c>
      <c r="F9" s="15">
        <v>114978334.23999999</v>
      </c>
      <c r="G9" s="15">
        <v>112337650.78</v>
      </c>
      <c r="H9" s="15">
        <v>112337650.78</v>
      </c>
      <c r="I9" s="15">
        <f t="shared" si="0"/>
        <v>2640683.4599999934</v>
      </c>
      <c r="K9" s="6"/>
    </row>
    <row r="10" spans="1:11" x14ac:dyDescent="0.25">
      <c r="A10" s="13">
        <v>1</v>
      </c>
      <c r="B10" s="14">
        <v>1000</v>
      </c>
      <c r="C10" s="14" t="s">
        <v>56</v>
      </c>
      <c r="D10" s="15"/>
      <c r="E10" s="15"/>
      <c r="F10" s="15"/>
      <c r="G10" s="15"/>
      <c r="H10" s="15"/>
      <c r="I10" s="15">
        <f t="shared" si="0"/>
        <v>0</v>
      </c>
      <c r="K10" s="6"/>
    </row>
    <row r="11" spans="1:11" x14ac:dyDescent="0.25">
      <c r="A11" s="13">
        <v>1</v>
      </c>
      <c r="B11" s="14">
        <v>1000</v>
      </c>
      <c r="C11" s="14" t="s">
        <v>57</v>
      </c>
      <c r="D11" s="15">
        <v>30398718.670000002</v>
      </c>
      <c r="E11" s="15">
        <v>8042648.2800000003</v>
      </c>
      <c r="F11" s="15">
        <v>38441366.950000003</v>
      </c>
      <c r="G11" s="15">
        <v>38192144.689999998</v>
      </c>
      <c r="H11" s="15">
        <v>38192144.689999998</v>
      </c>
      <c r="I11" s="15">
        <f t="shared" si="0"/>
        <v>249222.26000000536</v>
      </c>
      <c r="K11" s="6"/>
    </row>
    <row r="12" spans="1:11" x14ac:dyDescent="0.25">
      <c r="A12" s="13">
        <v>2</v>
      </c>
      <c r="B12" s="14">
        <v>2000</v>
      </c>
      <c r="C12" s="14" t="s">
        <v>58</v>
      </c>
      <c r="D12" s="15">
        <f>SUM(D13:D21)</f>
        <v>55898302.709999993</v>
      </c>
      <c r="E12" s="15">
        <f t="shared" ref="E12:I12" si="1">SUM(E13:E21)</f>
        <v>46818824.739999995</v>
      </c>
      <c r="F12" s="15">
        <f t="shared" si="1"/>
        <v>102717127.45000002</v>
      </c>
      <c r="G12" s="15">
        <f t="shared" si="1"/>
        <v>89842043.489999995</v>
      </c>
      <c r="H12" s="15">
        <f t="shared" si="1"/>
        <v>89582185.139999986</v>
      </c>
      <c r="I12" s="15">
        <f t="shared" si="1"/>
        <v>12875083.959999999</v>
      </c>
      <c r="K12" s="6"/>
    </row>
    <row r="13" spans="1:11" x14ac:dyDescent="0.25">
      <c r="A13" s="13">
        <v>2</v>
      </c>
      <c r="B13" s="14">
        <v>2000</v>
      </c>
      <c r="C13" s="3" t="s">
        <v>59</v>
      </c>
      <c r="D13" s="15">
        <v>9738670.5199999996</v>
      </c>
      <c r="E13" s="15">
        <v>3460473.65</v>
      </c>
      <c r="F13" s="15">
        <v>13199144.17</v>
      </c>
      <c r="G13" s="15">
        <v>11225218.689999999</v>
      </c>
      <c r="H13" s="15">
        <v>11204864.859999999</v>
      </c>
      <c r="I13" s="15">
        <v>1973925.48</v>
      </c>
      <c r="K13" s="6"/>
    </row>
    <row r="14" spans="1:11" x14ac:dyDescent="0.25">
      <c r="A14" s="13">
        <v>2</v>
      </c>
      <c r="B14" s="14">
        <v>2000</v>
      </c>
      <c r="C14" s="3" t="s">
        <v>60</v>
      </c>
      <c r="D14" s="15">
        <v>1536417.63</v>
      </c>
      <c r="E14" s="15">
        <v>4420476.93</v>
      </c>
      <c r="F14" s="15">
        <v>5956894.5599999996</v>
      </c>
      <c r="G14" s="15">
        <v>5700387.0099999998</v>
      </c>
      <c r="H14" s="15">
        <v>5700167.0099999998</v>
      </c>
      <c r="I14" s="15">
        <v>256507.55</v>
      </c>
      <c r="K14" s="6"/>
    </row>
    <row r="15" spans="1:11" x14ac:dyDescent="0.25">
      <c r="A15" s="13">
        <v>2</v>
      </c>
      <c r="B15" s="14">
        <v>2000</v>
      </c>
      <c r="C15" s="3" t="s">
        <v>61</v>
      </c>
      <c r="D15" s="15">
        <v>27514590.780000001</v>
      </c>
      <c r="E15" s="15">
        <v>22934683.559999999</v>
      </c>
      <c r="F15" s="15">
        <v>50449274.340000004</v>
      </c>
      <c r="G15" s="15">
        <v>46557091.899999999</v>
      </c>
      <c r="H15" s="15">
        <v>46473443.829999998</v>
      </c>
      <c r="I15" s="15">
        <v>3892182.44</v>
      </c>
      <c r="K15" s="6"/>
    </row>
    <row r="16" spans="1:11" x14ac:dyDescent="0.25">
      <c r="A16" s="13">
        <v>2</v>
      </c>
      <c r="B16" s="14">
        <v>2000</v>
      </c>
      <c r="C16" s="3" t="s">
        <v>62</v>
      </c>
      <c r="D16" s="15">
        <v>3908768.35</v>
      </c>
      <c r="E16" s="15">
        <v>-672690.92</v>
      </c>
      <c r="F16" s="15">
        <v>3236077.43</v>
      </c>
      <c r="G16" s="15">
        <v>3077358.65</v>
      </c>
      <c r="H16" s="15">
        <v>3071343.6</v>
      </c>
      <c r="I16" s="15">
        <v>158718.78</v>
      </c>
      <c r="K16" s="6"/>
    </row>
    <row r="17" spans="1:11" x14ac:dyDescent="0.25">
      <c r="A17" s="13">
        <v>2</v>
      </c>
      <c r="B17" s="14">
        <v>2000</v>
      </c>
      <c r="C17" s="3" t="s">
        <v>63</v>
      </c>
      <c r="D17" s="15">
        <v>3480420.76</v>
      </c>
      <c r="E17" s="15">
        <v>9259937.4900000002</v>
      </c>
      <c r="F17" s="15">
        <v>12740358.25</v>
      </c>
      <c r="G17" s="15">
        <v>8525556.6500000004</v>
      </c>
      <c r="H17" s="15">
        <v>8446654.6600000001</v>
      </c>
      <c r="I17" s="15">
        <v>4214801.5999999996</v>
      </c>
      <c r="K17" s="6"/>
    </row>
    <row r="18" spans="1:11" x14ac:dyDescent="0.25">
      <c r="A18" s="13">
        <v>2</v>
      </c>
      <c r="B18" s="14">
        <v>2000</v>
      </c>
      <c r="C18" s="3" t="s">
        <v>64</v>
      </c>
      <c r="D18" s="15">
        <v>4927618.54</v>
      </c>
      <c r="E18" s="15">
        <v>5322606.26</v>
      </c>
      <c r="F18" s="15">
        <v>10250224.800000001</v>
      </c>
      <c r="G18" s="15">
        <v>8949132.3000000007</v>
      </c>
      <c r="H18" s="15">
        <v>8940986.5800000001</v>
      </c>
      <c r="I18" s="15">
        <v>1301092.5</v>
      </c>
      <c r="K18" s="6"/>
    </row>
    <row r="19" spans="1:11" x14ac:dyDescent="0.25">
      <c r="A19" s="13">
        <v>2</v>
      </c>
      <c r="B19" s="14">
        <v>2000</v>
      </c>
      <c r="C19" s="3" t="s">
        <v>65</v>
      </c>
      <c r="D19" s="15">
        <v>3507520.44</v>
      </c>
      <c r="E19" s="15">
        <v>377453.87</v>
      </c>
      <c r="F19" s="15">
        <v>3884974.31</v>
      </c>
      <c r="G19" s="15">
        <v>3690141.84</v>
      </c>
      <c r="H19" s="15">
        <v>3627710.64</v>
      </c>
      <c r="I19" s="15">
        <v>194832.47</v>
      </c>
      <c r="K19" s="6"/>
    </row>
    <row r="20" spans="1:11" x14ac:dyDescent="0.25">
      <c r="A20" s="13">
        <v>2</v>
      </c>
      <c r="B20" s="14">
        <v>2000</v>
      </c>
      <c r="C20" s="3" t="s">
        <v>66</v>
      </c>
      <c r="D20" s="15">
        <v>15000</v>
      </c>
      <c r="E20" s="15">
        <v>205230.23</v>
      </c>
      <c r="F20" s="15">
        <v>220230.23</v>
      </c>
      <c r="G20" s="15">
        <v>27485.360000000001</v>
      </c>
      <c r="H20" s="15">
        <v>27485.360000000001</v>
      </c>
      <c r="I20" s="15">
        <v>192744.87</v>
      </c>
      <c r="K20" s="6"/>
    </row>
    <row r="21" spans="1:11" x14ac:dyDescent="0.25">
      <c r="A21" s="13">
        <v>2</v>
      </c>
      <c r="B21" s="14">
        <v>2000</v>
      </c>
      <c r="C21" s="3" t="s">
        <v>67</v>
      </c>
      <c r="D21" s="15">
        <v>1269295.69</v>
      </c>
      <c r="E21" s="15">
        <v>1510653.67</v>
      </c>
      <c r="F21" s="15">
        <v>2779949.36</v>
      </c>
      <c r="G21" s="15">
        <v>2089671.09</v>
      </c>
      <c r="H21" s="15">
        <v>2089528.6</v>
      </c>
      <c r="I21" s="15">
        <v>690278.27</v>
      </c>
      <c r="K21" s="6"/>
    </row>
    <row r="22" spans="1:11" x14ac:dyDescent="0.25">
      <c r="A22" s="13">
        <v>3</v>
      </c>
      <c r="B22" s="14">
        <v>3000</v>
      </c>
      <c r="C22" s="3" t="s">
        <v>95</v>
      </c>
      <c r="D22" s="15">
        <f>SUM(D23:D31)</f>
        <v>162033223.60999998</v>
      </c>
      <c r="E22" s="15">
        <f t="shared" ref="E22:I22" si="2">SUM(E23:E31)</f>
        <v>110440619.56999998</v>
      </c>
      <c r="F22" s="15">
        <f t="shared" si="2"/>
        <v>272473843.18000007</v>
      </c>
      <c r="G22" s="15">
        <f t="shared" si="2"/>
        <v>231919510.18000001</v>
      </c>
      <c r="H22" s="15">
        <f t="shared" si="2"/>
        <v>231576029.70000002</v>
      </c>
      <c r="I22" s="15">
        <f t="shared" si="2"/>
        <v>40554333</v>
      </c>
      <c r="K22" s="6"/>
    </row>
    <row r="23" spans="1:11" x14ac:dyDescent="0.25">
      <c r="A23" s="13">
        <v>3</v>
      </c>
      <c r="B23" s="14">
        <v>3000</v>
      </c>
      <c r="C23" s="3" t="s">
        <v>96</v>
      </c>
      <c r="D23" s="15">
        <v>53792152.619999997</v>
      </c>
      <c r="E23" s="15">
        <v>-6193200.4500000002</v>
      </c>
      <c r="F23" s="15">
        <v>47598952.170000002</v>
      </c>
      <c r="G23" s="15">
        <v>46702975.479999997</v>
      </c>
      <c r="H23" s="15">
        <v>46699308.969999999</v>
      </c>
      <c r="I23" s="15">
        <v>895976.69</v>
      </c>
      <c r="K23" s="6"/>
    </row>
    <row r="24" spans="1:11" x14ac:dyDescent="0.25">
      <c r="A24" s="13">
        <v>3</v>
      </c>
      <c r="B24" s="14">
        <v>3000</v>
      </c>
      <c r="C24" s="3" t="s">
        <v>97</v>
      </c>
      <c r="D24" s="15">
        <v>3289662.36</v>
      </c>
      <c r="E24" s="15">
        <v>17777978.649999999</v>
      </c>
      <c r="F24" s="15">
        <v>21067641.010000002</v>
      </c>
      <c r="G24" s="15">
        <v>19051245.350000001</v>
      </c>
      <c r="H24" s="15">
        <v>19051245.350000001</v>
      </c>
      <c r="I24" s="15">
        <v>2016395.66</v>
      </c>
      <c r="K24" s="6"/>
    </row>
    <row r="25" spans="1:11" x14ac:dyDescent="0.25">
      <c r="A25" s="13">
        <v>3</v>
      </c>
      <c r="B25" s="14">
        <v>3000</v>
      </c>
      <c r="C25" s="3" t="s">
        <v>98</v>
      </c>
      <c r="D25" s="15">
        <v>28677600.34</v>
      </c>
      <c r="E25" s="15">
        <v>56242528.020000003</v>
      </c>
      <c r="F25" s="15">
        <v>84920128.359999999</v>
      </c>
      <c r="G25" s="15">
        <v>67741752.5</v>
      </c>
      <c r="H25" s="15">
        <v>67480965.090000004</v>
      </c>
      <c r="I25" s="15">
        <v>17178375.859999999</v>
      </c>
      <c r="K25" s="6"/>
    </row>
    <row r="26" spans="1:11" x14ac:dyDescent="0.25">
      <c r="A26" s="13">
        <v>3</v>
      </c>
      <c r="B26" s="14">
        <v>3000</v>
      </c>
      <c r="C26" s="3" t="s">
        <v>99</v>
      </c>
      <c r="D26" s="15">
        <v>11193659.99</v>
      </c>
      <c r="E26" s="15">
        <v>5189715.63</v>
      </c>
      <c r="F26" s="15">
        <v>16383375.619999999</v>
      </c>
      <c r="G26" s="15">
        <v>13376700.029999999</v>
      </c>
      <c r="H26" s="15">
        <v>13376700.029999999</v>
      </c>
      <c r="I26" s="15">
        <v>3006675.59</v>
      </c>
      <c r="K26" s="6"/>
    </row>
    <row r="27" spans="1:11" x14ac:dyDescent="0.25">
      <c r="A27" s="13">
        <v>3</v>
      </c>
      <c r="B27" s="14">
        <v>3000</v>
      </c>
      <c r="C27" s="3" t="s">
        <v>100</v>
      </c>
      <c r="D27" s="15">
        <v>44340765.520000003</v>
      </c>
      <c r="E27" s="15">
        <v>8747668.7799999993</v>
      </c>
      <c r="F27" s="15">
        <v>53088434.299999997</v>
      </c>
      <c r="G27" s="15">
        <v>43569458.649999999</v>
      </c>
      <c r="H27" s="15">
        <v>43526124.75</v>
      </c>
      <c r="I27" s="15">
        <v>9518975.6500000004</v>
      </c>
      <c r="K27" s="6"/>
    </row>
    <row r="28" spans="1:11" x14ac:dyDescent="0.25">
      <c r="A28" s="13">
        <v>3</v>
      </c>
      <c r="B28" s="14">
        <v>3000</v>
      </c>
      <c r="C28" s="3" t="s">
        <v>101</v>
      </c>
      <c r="D28" s="15">
        <v>2148423.64</v>
      </c>
      <c r="E28" s="15">
        <v>2948463.6</v>
      </c>
      <c r="F28" s="15">
        <v>5096887.24</v>
      </c>
      <c r="G28" s="15">
        <v>4661719.96</v>
      </c>
      <c r="H28" s="15">
        <v>4661719.96</v>
      </c>
      <c r="I28" s="15">
        <v>435167.28</v>
      </c>
      <c r="K28" s="6"/>
    </row>
    <row r="29" spans="1:11" x14ac:dyDescent="0.25">
      <c r="A29" s="13">
        <v>3</v>
      </c>
      <c r="B29" s="14">
        <v>3000</v>
      </c>
      <c r="C29" s="3" t="s">
        <v>102</v>
      </c>
      <c r="D29" s="15">
        <v>8501544.9900000002</v>
      </c>
      <c r="E29" s="15">
        <v>18495438.859999999</v>
      </c>
      <c r="F29" s="15">
        <v>26996983.850000001</v>
      </c>
      <c r="G29" s="15">
        <v>21460664.460000001</v>
      </c>
      <c r="H29" s="15">
        <v>21431339.079999998</v>
      </c>
      <c r="I29" s="15">
        <v>5536319.3899999997</v>
      </c>
      <c r="K29" s="6"/>
    </row>
    <row r="30" spans="1:11" x14ac:dyDescent="0.25">
      <c r="A30" s="13">
        <v>3</v>
      </c>
      <c r="B30" s="14">
        <v>3000</v>
      </c>
      <c r="C30" s="3" t="s">
        <v>103</v>
      </c>
      <c r="D30" s="15">
        <v>7852644.1500000004</v>
      </c>
      <c r="E30" s="15">
        <v>4532613.24</v>
      </c>
      <c r="F30" s="15">
        <v>12385257.390000001</v>
      </c>
      <c r="G30" s="15">
        <v>11009258.199999999</v>
      </c>
      <c r="H30" s="15">
        <v>11002890.92</v>
      </c>
      <c r="I30" s="15">
        <v>1375999.19</v>
      </c>
      <c r="K30" s="6"/>
    </row>
    <row r="31" spans="1:11" x14ac:dyDescent="0.25">
      <c r="A31" s="13">
        <v>3</v>
      </c>
      <c r="B31" s="14">
        <v>3000</v>
      </c>
      <c r="C31" s="3" t="s">
        <v>104</v>
      </c>
      <c r="D31" s="15">
        <v>2236770</v>
      </c>
      <c r="E31" s="15">
        <v>2699413.24</v>
      </c>
      <c r="F31" s="15">
        <v>4936183.24</v>
      </c>
      <c r="G31" s="15">
        <v>4345735.55</v>
      </c>
      <c r="H31" s="15">
        <v>4345735.55</v>
      </c>
      <c r="I31" s="15">
        <v>590447.68999999994</v>
      </c>
      <c r="K31" s="6"/>
    </row>
    <row r="32" spans="1:11" x14ac:dyDescent="0.25">
      <c r="A32" s="13">
        <v>4</v>
      </c>
      <c r="B32" s="14">
        <v>4000</v>
      </c>
      <c r="C32" s="3" t="s">
        <v>105</v>
      </c>
      <c r="D32" s="15">
        <f>SUM(D33:D41)</f>
        <v>21886573.539999999</v>
      </c>
      <c r="E32" s="15">
        <f t="shared" ref="E32:I32" si="3">SUM(E33:E41)</f>
        <v>19882965.34</v>
      </c>
      <c r="F32" s="15">
        <f t="shared" si="3"/>
        <v>41769538.880000003</v>
      </c>
      <c r="G32" s="15">
        <f t="shared" si="3"/>
        <v>33805282.880000003</v>
      </c>
      <c r="H32" s="15">
        <f t="shared" si="3"/>
        <v>33592295.719999999</v>
      </c>
      <c r="I32" s="15">
        <f t="shared" si="3"/>
        <v>7964256</v>
      </c>
      <c r="K32" s="6"/>
    </row>
    <row r="33" spans="1:11" x14ac:dyDescent="0.25">
      <c r="A33" s="13">
        <v>4</v>
      </c>
      <c r="B33" s="14">
        <v>4000</v>
      </c>
      <c r="C33" s="14" t="s">
        <v>106</v>
      </c>
      <c r="D33" s="15"/>
      <c r="E33" s="15"/>
      <c r="F33" s="15"/>
      <c r="G33" s="15"/>
      <c r="H33" s="15"/>
      <c r="I33" s="15"/>
      <c r="K33" s="6"/>
    </row>
    <row r="34" spans="1:11" x14ac:dyDescent="0.25">
      <c r="A34" s="13">
        <v>4</v>
      </c>
      <c r="B34" s="14">
        <v>4000</v>
      </c>
      <c r="C34" s="14" t="s">
        <v>107</v>
      </c>
      <c r="D34" s="15"/>
      <c r="E34" s="15"/>
      <c r="F34" s="15"/>
      <c r="G34" s="15"/>
      <c r="H34" s="15"/>
      <c r="I34" s="15"/>
      <c r="K34" s="6"/>
    </row>
    <row r="35" spans="1:11" x14ac:dyDescent="0.25">
      <c r="A35" s="13">
        <v>4</v>
      </c>
      <c r="B35" s="14">
        <v>4000</v>
      </c>
      <c r="C35" s="14" t="s">
        <v>108</v>
      </c>
      <c r="D35" s="15"/>
      <c r="E35" s="15"/>
      <c r="F35" s="15"/>
      <c r="G35" s="15"/>
      <c r="H35" s="15"/>
      <c r="I35" s="15"/>
      <c r="K35" s="6"/>
    </row>
    <row r="36" spans="1:11" x14ac:dyDescent="0.25">
      <c r="A36" s="13">
        <v>4</v>
      </c>
      <c r="B36" s="14">
        <v>4000</v>
      </c>
      <c r="C36" s="14" t="s">
        <v>68</v>
      </c>
      <c r="D36" s="15">
        <v>21886573.539999999</v>
      </c>
      <c r="E36" s="15">
        <v>19882965.34</v>
      </c>
      <c r="F36" s="15">
        <v>41769538.880000003</v>
      </c>
      <c r="G36" s="15">
        <v>33805282.880000003</v>
      </c>
      <c r="H36" s="15">
        <v>33592295.719999999</v>
      </c>
      <c r="I36" s="15">
        <v>7964256</v>
      </c>
      <c r="K36" s="6"/>
    </row>
    <row r="37" spans="1:11" x14ac:dyDescent="0.25">
      <c r="A37" s="13">
        <v>4</v>
      </c>
      <c r="B37" s="14">
        <v>4000</v>
      </c>
      <c r="C37" s="14" t="s">
        <v>69</v>
      </c>
      <c r="D37" s="15"/>
      <c r="E37" s="15"/>
      <c r="F37" s="15"/>
      <c r="G37" s="15"/>
      <c r="H37" s="15"/>
      <c r="I37" s="15"/>
      <c r="K37" s="6"/>
    </row>
    <row r="38" spans="1:11" x14ac:dyDescent="0.25">
      <c r="A38" s="13">
        <v>4</v>
      </c>
      <c r="B38" s="14">
        <v>4000</v>
      </c>
      <c r="C38" s="14" t="s">
        <v>70</v>
      </c>
      <c r="D38" s="15"/>
      <c r="E38" s="15"/>
      <c r="F38" s="15"/>
      <c r="G38" s="15"/>
      <c r="H38" s="15"/>
      <c r="I38" s="15"/>
      <c r="K38" s="6"/>
    </row>
    <row r="39" spans="1:11" x14ac:dyDescent="0.25">
      <c r="A39" s="13">
        <v>4</v>
      </c>
      <c r="B39" s="14">
        <v>4000</v>
      </c>
      <c r="C39" s="14" t="s">
        <v>71</v>
      </c>
      <c r="D39" s="15"/>
      <c r="E39" s="15"/>
      <c r="F39" s="15"/>
      <c r="G39" s="15"/>
      <c r="H39" s="15"/>
      <c r="I39" s="15"/>
      <c r="K39" s="6"/>
    </row>
    <row r="40" spans="1:11" x14ac:dyDescent="0.25">
      <c r="A40" s="13">
        <v>4</v>
      </c>
      <c r="B40" s="14">
        <v>4000</v>
      </c>
      <c r="C40" s="14" t="s">
        <v>72</v>
      </c>
      <c r="D40" s="15"/>
      <c r="E40" s="15"/>
      <c r="F40" s="15"/>
      <c r="G40" s="15"/>
      <c r="H40" s="15"/>
      <c r="I40" s="15"/>
      <c r="K40" s="6"/>
    </row>
    <row r="41" spans="1:11" x14ac:dyDescent="0.25">
      <c r="A41" s="13">
        <v>4</v>
      </c>
      <c r="B41" s="14">
        <v>4000</v>
      </c>
      <c r="C41" s="14" t="s">
        <v>73</v>
      </c>
      <c r="D41" s="15"/>
      <c r="E41" s="15"/>
      <c r="F41" s="15"/>
      <c r="G41" s="15"/>
      <c r="H41" s="15"/>
      <c r="I41" s="15"/>
      <c r="K41" s="6"/>
    </row>
    <row r="42" spans="1:11" x14ac:dyDescent="0.25">
      <c r="A42" s="13">
        <v>5</v>
      </c>
      <c r="B42" s="14">
        <v>5000</v>
      </c>
      <c r="C42" s="14" t="s">
        <v>74</v>
      </c>
      <c r="D42" s="15">
        <f>SUM(D43:D51)</f>
        <v>5402683.1299999999</v>
      </c>
      <c r="E42" s="15">
        <f t="shared" ref="E42:I42" si="4">SUM(E43:E51)</f>
        <v>26096964.689999998</v>
      </c>
      <c r="F42" s="15">
        <f t="shared" si="4"/>
        <v>31499647.819999997</v>
      </c>
      <c r="G42" s="15">
        <f t="shared" si="4"/>
        <v>19286344.829999998</v>
      </c>
      <c r="H42" s="15">
        <f t="shared" si="4"/>
        <v>19254999.829999998</v>
      </c>
      <c r="I42" s="15">
        <f t="shared" si="4"/>
        <v>12213302.99</v>
      </c>
      <c r="K42" s="6"/>
    </row>
    <row r="43" spans="1:11" x14ac:dyDescent="0.25">
      <c r="A43" s="13">
        <v>5</v>
      </c>
      <c r="B43" s="14">
        <v>5000</v>
      </c>
      <c r="C43" s="14" t="s">
        <v>75</v>
      </c>
      <c r="D43" s="15">
        <v>1508148.2</v>
      </c>
      <c r="E43" s="15">
        <v>17192311.66</v>
      </c>
      <c r="F43" s="15">
        <v>18700459.859999999</v>
      </c>
      <c r="G43" s="15">
        <v>12998185.68</v>
      </c>
      <c r="H43" s="15">
        <v>12966840.68</v>
      </c>
      <c r="I43" s="15">
        <v>5702274.1799999997</v>
      </c>
      <c r="K43" s="6"/>
    </row>
    <row r="44" spans="1:11" x14ac:dyDescent="0.25">
      <c r="A44" s="13">
        <v>5</v>
      </c>
      <c r="B44" s="14">
        <v>5000</v>
      </c>
      <c r="C44" s="14" t="s">
        <v>76</v>
      </c>
      <c r="D44" s="15"/>
      <c r="E44" s="15">
        <v>1395326.99</v>
      </c>
      <c r="F44" s="15">
        <v>1395326.99</v>
      </c>
      <c r="G44" s="15">
        <v>650623.84</v>
      </c>
      <c r="H44" s="15">
        <v>650623.84</v>
      </c>
      <c r="I44" s="15">
        <v>744703.15</v>
      </c>
      <c r="K44" s="6"/>
    </row>
    <row r="45" spans="1:11" x14ac:dyDescent="0.25">
      <c r="A45" s="13">
        <v>5</v>
      </c>
      <c r="B45" s="14">
        <v>5000</v>
      </c>
      <c r="C45" s="14" t="s">
        <v>77</v>
      </c>
      <c r="D45" s="15"/>
      <c r="E45" s="15">
        <v>7774733.3700000001</v>
      </c>
      <c r="F45" s="15">
        <v>7774733.3700000001</v>
      </c>
      <c r="G45" s="15">
        <v>3664087.16</v>
      </c>
      <c r="H45" s="15">
        <v>3664087.16</v>
      </c>
      <c r="I45" s="15">
        <v>4110646.21</v>
      </c>
      <c r="K45" s="6"/>
    </row>
    <row r="46" spans="1:11" x14ac:dyDescent="0.25">
      <c r="A46" s="13">
        <v>5</v>
      </c>
      <c r="B46" s="14">
        <v>5000</v>
      </c>
      <c r="C46" s="14" t="s">
        <v>78</v>
      </c>
      <c r="D46" s="15">
        <v>6000</v>
      </c>
      <c r="E46" s="15">
        <v>47000.58</v>
      </c>
      <c r="F46" s="15">
        <v>53000.58</v>
      </c>
      <c r="G46" s="15"/>
      <c r="H46" s="15"/>
      <c r="I46" s="15">
        <v>53000.58</v>
      </c>
      <c r="K46" s="6"/>
    </row>
    <row r="47" spans="1:11" x14ac:dyDescent="0.25">
      <c r="A47" s="13">
        <v>5</v>
      </c>
      <c r="B47" s="14">
        <v>5000</v>
      </c>
      <c r="C47" s="14" t="s">
        <v>79</v>
      </c>
      <c r="D47" s="15"/>
      <c r="E47" s="15"/>
      <c r="F47" s="15"/>
      <c r="G47" s="15"/>
      <c r="H47" s="15"/>
      <c r="I47" s="15"/>
      <c r="K47" s="6"/>
    </row>
    <row r="48" spans="1:11" x14ac:dyDescent="0.25">
      <c r="A48" s="13">
        <v>5</v>
      </c>
      <c r="B48" s="14">
        <v>5000</v>
      </c>
      <c r="C48" s="14" t="s">
        <v>80</v>
      </c>
      <c r="D48" s="15">
        <v>1126459.93</v>
      </c>
      <c r="E48" s="15">
        <v>1574779.53</v>
      </c>
      <c r="F48" s="15">
        <v>2701239.46</v>
      </c>
      <c r="G48" s="15">
        <v>1410718.56</v>
      </c>
      <c r="H48" s="15">
        <v>1410718.56</v>
      </c>
      <c r="I48" s="15">
        <v>1290520.8999999999</v>
      </c>
      <c r="K48" s="6"/>
    </row>
    <row r="49" spans="1:18" x14ac:dyDescent="0.25">
      <c r="A49" s="13">
        <v>5</v>
      </c>
      <c r="B49" s="14">
        <v>5000</v>
      </c>
      <c r="C49" s="14" t="s">
        <v>81</v>
      </c>
      <c r="D49" s="15"/>
      <c r="E49" s="15"/>
      <c r="F49" s="15"/>
      <c r="G49" s="15"/>
      <c r="H49" s="15"/>
      <c r="I49" s="15"/>
      <c r="K49" s="6"/>
    </row>
    <row r="50" spans="1:18" x14ac:dyDescent="0.25">
      <c r="A50" s="13">
        <v>5</v>
      </c>
      <c r="B50" s="14">
        <v>5000</v>
      </c>
      <c r="C50" s="14" t="s">
        <v>82</v>
      </c>
      <c r="D50" s="15"/>
      <c r="E50" s="15">
        <v>204708.18</v>
      </c>
      <c r="F50" s="15">
        <v>204708.18</v>
      </c>
      <c r="G50" s="15">
        <v>204708.18</v>
      </c>
      <c r="H50" s="15">
        <v>204708.18</v>
      </c>
      <c r="I50" s="15"/>
      <c r="K50" s="6"/>
    </row>
    <row r="51" spans="1:18" x14ac:dyDescent="0.25">
      <c r="A51" s="13">
        <v>5</v>
      </c>
      <c r="B51" s="14">
        <v>5000</v>
      </c>
      <c r="C51" s="14" t="s">
        <v>83</v>
      </c>
      <c r="D51" s="15">
        <v>2762075</v>
      </c>
      <c r="E51" s="15">
        <v>-2091895.62</v>
      </c>
      <c r="F51" s="15">
        <v>670179.38</v>
      </c>
      <c r="G51" s="15">
        <v>358021.41</v>
      </c>
      <c r="H51" s="15">
        <v>358021.41</v>
      </c>
      <c r="I51" s="15">
        <v>312157.96999999997</v>
      </c>
      <c r="K51" s="6"/>
    </row>
    <row r="52" spans="1:18" x14ac:dyDescent="0.25">
      <c r="A52" s="13">
        <v>6</v>
      </c>
      <c r="B52" s="14">
        <v>6000</v>
      </c>
      <c r="C52" s="14" t="s">
        <v>84</v>
      </c>
      <c r="D52" s="15">
        <f>SUM(D53:D55)</f>
        <v>0</v>
      </c>
      <c r="E52" s="15">
        <f t="shared" ref="E52:I52" si="5">SUM(E53:E55)</f>
        <v>23431249.289999999</v>
      </c>
      <c r="F52" s="15">
        <f t="shared" si="5"/>
        <v>23431249.289999999</v>
      </c>
      <c r="G52" s="15">
        <f t="shared" si="5"/>
        <v>23045728.289999999</v>
      </c>
      <c r="H52" s="15">
        <f t="shared" si="5"/>
        <v>23044738.559999999</v>
      </c>
      <c r="I52" s="15">
        <f t="shared" si="5"/>
        <v>385521</v>
      </c>
      <c r="K52" s="6"/>
    </row>
    <row r="53" spans="1:18" x14ac:dyDescent="0.25">
      <c r="A53" s="13">
        <v>6</v>
      </c>
      <c r="B53" s="14">
        <v>6000</v>
      </c>
      <c r="C53" s="14" t="s">
        <v>85</v>
      </c>
      <c r="D53" s="15"/>
      <c r="E53" s="15"/>
      <c r="F53" s="15"/>
      <c r="G53" s="15"/>
      <c r="H53" s="15"/>
      <c r="I53" s="15"/>
      <c r="K53" s="6"/>
    </row>
    <row r="54" spans="1:18" x14ac:dyDescent="0.25">
      <c r="A54" s="13">
        <v>6</v>
      </c>
      <c r="B54" s="14">
        <v>6000</v>
      </c>
      <c r="C54" s="14" t="s">
        <v>86</v>
      </c>
      <c r="D54" s="15"/>
      <c r="E54" s="15">
        <v>23431249.289999999</v>
      </c>
      <c r="F54" s="15">
        <v>23431249.289999999</v>
      </c>
      <c r="G54" s="15">
        <v>23045728.289999999</v>
      </c>
      <c r="H54" s="15">
        <v>23044738.559999999</v>
      </c>
      <c r="I54" s="15">
        <v>385521</v>
      </c>
      <c r="K54" s="6"/>
    </row>
    <row r="55" spans="1:18" x14ac:dyDescent="0.25">
      <c r="A55" s="13">
        <v>6</v>
      </c>
      <c r="B55" s="14">
        <v>6000</v>
      </c>
      <c r="C55" s="14" t="s">
        <v>87</v>
      </c>
      <c r="D55" s="15"/>
      <c r="E55" s="15"/>
      <c r="F55" s="15"/>
      <c r="G55" s="15"/>
      <c r="H55" s="15"/>
      <c r="I55" s="15"/>
      <c r="K55" s="6"/>
    </row>
    <row r="56" spans="1:18" ht="30" x14ac:dyDescent="0.25">
      <c r="A56" s="4">
        <v>7</v>
      </c>
      <c r="B56" s="3" t="s">
        <v>88</v>
      </c>
      <c r="C56" s="8" t="s">
        <v>89</v>
      </c>
      <c r="D56" s="15">
        <f t="shared" ref="D56:I56" si="6">D4+D12+D22+D32</f>
        <v>1201490626.8599999</v>
      </c>
      <c r="E56" s="15">
        <f t="shared" si="6"/>
        <v>143164170.66999999</v>
      </c>
      <c r="F56" s="15">
        <f t="shared" si="6"/>
        <v>1344654797.5300002</v>
      </c>
      <c r="G56" s="15">
        <f t="shared" si="6"/>
        <v>1273174523.02</v>
      </c>
      <c r="H56" s="15">
        <f t="shared" si="6"/>
        <v>1272358197.0299997</v>
      </c>
      <c r="I56" s="15">
        <f t="shared" si="6"/>
        <v>71480274.510000199</v>
      </c>
      <c r="K56" s="6"/>
      <c r="L56" s="6"/>
      <c r="M56" s="6"/>
      <c r="N56" s="6"/>
      <c r="O56" s="6"/>
      <c r="P56" s="6"/>
      <c r="Q56" s="6"/>
      <c r="R56" s="6"/>
    </row>
    <row r="57" spans="1:18" x14ac:dyDescent="0.25">
      <c r="A57" s="4">
        <v>8</v>
      </c>
      <c r="B57" s="3" t="s">
        <v>90</v>
      </c>
      <c r="C57" s="9" t="s">
        <v>91</v>
      </c>
      <c r="D57" s="15">
        <f t="shared" ref="D57:I57" si="7">D42+D52</f>
        <v>5402683.1299999999</v>
      </c>
      <c r="E57" s="15">
        <f t="shared" si="7"/>
        <v>49528213.979999997</v>
      </c>
      <c r="F57" s="15">
        <f t="shared" si="7"/>
        <v>54930897.109999999</v>
      </c>
      <c r="G57" s="15">
        <f t="shared" si="7"/>
        <v>42332073.119999997</v>
      </c>
      <c r="H57" s="15">
        <f t="shared" si="7"/>
        <v>42299738.390000001</v>
      </c>
      <c r="I57" s="15">
        <f t="shared" si="7"/>
        <v>12598823.99</v>
      </c>
      <c r="K57" s="6"/>
      <c r="L57" s="6"/>
      <c r="M57" s="6"/>
      <c r="N57" s="6"/>
      <c r="O57" s="6"/>
      <c r="P57" s="6"/>
    </row>
    <row r="58" spans="1:18" ht="45" x14ac:dyDescent="0.25">
      <c r="A58" s="4">
        <v>9</v>
      </c>
      <c r="B58" s="3" t="s">
        <v>92</v>
      </c>
      <c r="C58" s="16" t="s">
        <v>93</v>
      </c>
      <c r="D58" s="15">
        <f t="shared" ref="D58:I58" si="8">D56+D57</f>
        <v>1206893309.99</v>
      </c>
      <c r="E58" s="15">
        <f t="shared" si="8"/>
        <v>192692384.64999998</v>
      </c>
      <c r="F58" s="15">
        <f t="shared" si="8"/>
        <v>1399585694.6400001</v>
      </c>
      <c r="G58" s="15">
        <f t="shared" si="8"/>
        <v>1315506596.1399999</v>
      </c>
      <c r="H58" s="15">
        <f t="shared" si="8"/>
        <v>1314657935.4199998</v>
      </c>
      <c r="I58" s="15">
        <f t="shared" si="8"/>
        <v>84079098.500000194</v>
      </c>
      <c r="K58" s="6"/>
      <c r="L58" s="6"/>
      <c r="M58" s="6"/>
      <c r="N58" s="6"/>
      <c r="O58" s="6"/>
      <c r="P58" s="6"/>
    </row>
    <row r="59" spans="1:18" ht="45" x14ac:dyDescent="0.25">
      <c r="A59" s="4">
        <v>10</v>
      </c>
      <c r="B59" s="3" t="s">
        <v>92</v>
      </c>
      <c r="C59" s="16" t="s">
        <v>93</v>
      </c>
      <c r="D59" s="15">
        <f t="shared" ref="D59:I59" si="9">D56+D57</f>
        <v>1206893309.99</v>
      </c>
      <c r="E59" s="15">
        <f t="shared" si="9"/>
        <v>192692384.64999998</v>
      </c>
      <c r="F59" s="15">
        <f t="shared" si="9"/>
        <v>1399585694.6400001</v>
      </c>
      <c r="G59" s="15">
        <f t="shared" si="9"/>
        <v>1315506596.1399999</v>
      </c>
      <c r="H59" s="15">
        <f t="shared" si="9"/>
        <v>1314657935.4199998</v>
      </c>
      <c r="I59" s="15">
        <f t="shared" si="9"/>
        <v>84079098.500000194</v>
      </c>
    </row>
    <row r="60" spans="1:18" ht="45" x14ac:dyDescent="0.25">
      <c r="A60" s="4">
        <v>11</v>
      </c>
      <c r="B60" s="3" t="s">
        <v>92</v>
      </c>
      <c r="C60" s="16" t="s">
        <v>93</v>
      </c>
      <c r="D60" s="15">
        <f t="shared" ref="D60:I60" si="10">D56+D57</f>
        <v>1206893309.99</v>
      </c>
      <c r="E60" s="15">
        <f t="shared" si="10"/>
        <v>192692384.64999998</v>
      </c>
      <c r="F60" s="15">
        <f t="shared" si="10"/>
        <v>1399585694.6400001</v>
      </c>
      <c r="G60" s="15">
        <f t="shared" si="10"/>
        <v>1315506596.1399999</v>
      </c>
      <c r="H60" s="15">
        <f t="shared" si="10"/>
        <v>1314657935.4199998</v>
      </c>
      <c r="I60" s="15">
        <f t="shared" si="10"/>
        <v>84079098.500000194</v>
      </c>
    </row>
    <row r="61" spans="1:18" ht="45" x14ac:dyDescent="0.25">
      <c r="A61" s="4">
        <v>12</v>
      </c>
      <c r="B61" s="3" t="s">
        <v>92</v>
      </c>
      <c r="C61" s="16" t="s">
        <v>93</v>
      </c>
      <c r="D61" s="15">
        <f t="shared" ref="D61:I61" si="11">D56+D57</f>
        <v>1206893309.99</v>
      </c>
      <c r="E61" s="15">
        <f t="shared" si="11"/>
        <v>192692384.64999998</v>
      </c>
      <c r="F61" s="15">
        <f>F56+F57</f>
        <v>1399585694.6400001</v>
      </c>
      <c r="G61" s="15">
        <f t="shared" si="11"/>
        <v>1315506596.1399999</v>
      </c>
      <c r="H61" s="15">
        <f t="shared" si="11"/>
        <v>1314657935.4199998</v>
      </c>
      <c r="I61" s="15">
        <f t="shared" si="11"/>
        <v>84079098.500000194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2019-04-11T16:41:57Z</dcterms:created>
  <dcterms:modified xsi:type="dcterms:W3CDTF">2020-07-25T07:04:35Z</dcterms:modified>
</cp:coreProperties>
</file>